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2250"/>
  </bookViews>
  <sheets>
    <sheet name="Смета" sheetId="1" r:id="rId1"/>
  </sheets>
  <calcPr calcId="152511" iterateDelta="1E-4"/>
</workbook>
</file>

<file path=xl/calcChain.xml><?xml version="1.0" encoding="utf-8"?>
<calcChain xmlns="http://schemas.openxmlformats.org/spreadsheetml/2006/main">
  <c r="E93" i="1" l="1"/>
  <c r="E77" i="1"/>
  <c r="E76" i="1"/>
  <c r="E70" i="1"/>
  <c r="E69" i="1"/>
  <c r="E68" i="1"/>
  <c r="E67" i="1"/>
  <c r="E65" i="1"/>
  <c r="E64" i="1"/>
  <c r="E63" i="1"/>
  <c r="E60" i="1"/>
  <c r="E59" i="1"/>
  <c r="E51" i="1"/>
  <c r="E50" i="1"/>
  <c r="E49" i="1"/>
  <c r="E52" i="1"/>
  <c r="E47" i="1"/>
  <c r="E45" i="1"/>
  <c r="E41" i="1"/>
  <c r="E28" i="1"/>
  <c r="D5" i="1"/>
  <c r="E5" i="1" s="1"/>
  <c r="D4" i="1"/>
  <c r="E4" i="1" s="1"/>
  <c r="D3" i="1"/>
  <c r="E3" i="1" s="1"/>
  <c r="E40" i="1"/>
  <c r="E33" i="1"/>
  <c r="E32" i="1"/>
  <c r="D26" i="1"/>
  <c r="D19" i="1"/>
  <c r="E19" i="1" s="1"/>
  <c r="D21" i="1"/>
  <c r="D20" i="1"/>
  <c r="D17" i="1"/>
  <c r="E17" i="1" s="1"/>
  <c r="D16" i="1"/>
  <c r="E16" i="1" s="1"/>
  <c r="D15" i="1"/>
  <c r="E15" i="1" s="1"/>
  <c r="D10" i="1"/>
  <c r="D9" i="1"/>
  <c r="D8" i="1"/>
  <c r="E8" i="1" s="1"/>
  <c r="E57" i="1"/>
  <c r="E56" i="1"/>
  <c r="E55" i="1"/>
  <c r="E54" i="1"/>
  <c r="E38" i="1"/>
  <c r="E37" i="1"/>
  <c r="E36" i="1"/>
  <c r="E35" i="1"/>
  <c r="E46" i="1" l="1"/>
  <c r="D12" i="1"/>
  <c r="E10" i="1"/>
  <c r="E88" i="1" l="1"/>
  <c r="E9" i="1"/>
  <c r="E12" i="1"/>
  <c r="E13" i="1"/>
  <c r="E20" i="1"/>
  <c r="E21" i="1"/>
  <c r="E23" i="1"/>
  <c r="E24" i="1"/>
  <c r="E26" i="1"/>
  <c r="E27" i="1"/>
  <c r="E72" i="1"/>
  <c r="E73" i="1"/>
  <c r="E74" i="1"/>
  <c r="E81" i="1"/>
  <c r="E83" i="1"/>
  <c r="E84" i="1"/>
  <c r="E85" i="1"/>
  <c r="E86" i="1"/>
  <c r="E87" i="1"/>
  <c r="E89" i="1"/>
  <c r="E90" i="1"/>
  <c r="E91" i="1"/>
</calcChain>
</file>

<file path=xl/sharedStrings.xml><?xml version="1.0" encoding="utf-8"?>
<sst xmlns="http://schemas.openxmlformats.org/spreadsheetml/2006/main" count="155" uniqueCount="57">
  <si>
    <t>Наименование работ</t>
  </si>
  <si>
    <t>Цена</t>
  </si>
  <si>
    <t>Объём</t>
  </si>
  <si>
    <t>м2</t>
  </si>
  <si>
    <t>шт.</t>
  </si>
  <si>
    <t>Монтаж плинтуса пластикового</t>
  </si>
  <si>
    <t>Поклейка рельефных обоев</t>
  </si>
  <si>
    <t>УСТРОЙСТВО ПОТОЛКА</t>
  </si>
  <si>
    <t>ОКНА</t>
  </si>
  <si>
    <t>Установка подоконной столешницы (на готовое основание)</t>
  </si>
  <si>
    <t>ЭЛЕКТРОМОНТАЖНЫЕ РАБОТЫ</t>
  </si>
  <si>
    <t xml:space="preserve">Монтаж  автомата </t>
  </si>
  <si>
    <t>ИТОГО</t>
  </si>
  <si>
    <t>Армирование стяжки металл. сеткой 70х70мм</t>
  </si>
  <si>
    <t>Гидроизоляция пола герметизирующими обмазочными мастиками</t>
  </si>
  <si>
    <t>ПОЛ - МОНТАЖ ПОКРЫТИЯ</t>
  </si>
  <si>
    <t xml:space="preserve">Межкомнатные стены из гипсокартона (2 слоя) с изготовлением каркаса </t>
  </si>
  <si>
    <t>Звукоизоляция перегородок из гипсокартона минерал. ватой</t>
  </si>
  <si>
    <t>Заделка стыков ГКЛ маляр. сеткой, шпаклевка</t>
  </si>
  <si>
    <t>СТЕНЫ - ШТУКАТУРНЫЕ РАБОТЫ</t>
  </si>
  <si>
    <t>п.м.</t>
  </si>
  <si>
    <t>Шпатлевка стен под оклейку обоями</t>
  </si>
  <si>
    <t>Шлифовка прошпаклеванных стен под обои</t>
  </si>
  <si>
    <t>СТЕНЫ - МАЛЯРНЫЕ РАБОТЫ</t>
  </si>
  <si>
    <t>Грунтование стен под шпаклевку, окраску, обои</t>
  </si>
  <si>
    <t>Покраска стен водоэмульсионной краской в 2 слоя</t>
  </si>
  <si>
    <t xml:space="preserve">Установка полиуретановых карнизов/плинтусов </t>
  </si>
  <si>
    <t>Монтаж каркасного подвесного потолка из гипсокартона (ГКЛ), 2 уровня</t>
  </si>
  <si>
    <t>Сборка и прокладка труб вентиляции для с/у и кухни пластиковым прямоугольным коробом</t>
  </si>
  <si>
    <t>Грунтование пола (под плитку)</t>
  </si>
  <si>
    <t>Укладка керамогранита и керамической плитки</t>
  </si>
  <si>
    <t>Работы по затирке напольной плитки</t>
  </si>
  <si>
    <t>Укладка на стены керамической плитки</t>
  </si>
  <si>
    <t>Работы по затирке настенной плитки</t>
  </si>
  <si>
    <t>Укладка бордюра/плинтуса из  плитки</t>
  </si>
  <si>
    <t>Штробление канавок в  стене под кабель ( до 40мм)</t>
  </si>
  <si>
    <t>Высверливание отверстий под подрозетники, распаячные коробки</t>
  </si>
  <si>
    <t>Прокладка электрокабеля в гофротрубе</t>
  </si>
  <si>
    <t>Установка и подключение электророзетки, выключателя освещения</t>
  </si>
  <si>
    <t>Монтаж звонка</t>
  </si>
  <si>
    <t>Установка и подключение блока регулировки теплого пола</t>
  </si>
  <si>
    <t>ИНОЕ</t>
  </si>
  <si>
    <t>ВЕСЬ РЕМОНТ</t>
  </si>
  <si>
    <t>Монтаж теплого пола</t>
  </si>
  <si>
    <t>КУХНЯ</t>
  </si>
  <si>
    <t xml:space="preserve">Укладка  паркета </t>
  </si>
  <si>
    <t>ПОЛ - УСТРОЙСТВО</t>
  </si>
  <si>
    <t>Шпатлевка стен</t>
  </si>
  <si>
    <t>3 КОМНАТЫ (СПАЛЬНИ)</t>
  </si>
  <si>
    <t>ПОЛ</t>
  </si>
  <si>
    <t>СТЕНЫ</t>
  </si>
  <si>
    <t>ВОЗВЕДЕНИЕ СТЕН ВО ВСЕЙ КВАРТИРЕ</t>
  </si>
  <si>
    <t>ПОЛ - ПЛИТОЧНЫЕ РАБОТЫ</t>
  </si>
  <si>
    <t>КОРИДОР</t>
  </si>
  <si>
    <t>САНУЗЛЫ</t>
  </si>
  <si>
    <t>Сверление сквозного отверстия в  стене (ширина до 40см)</t>
  </si>
  <si>
    <t>Установка и подключение точечного светильника/люстры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</si>
</sst>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\ &quot;₽&quot;"/>
    <numFmt numFmtId="166" formatCode="_-* #,##0\ _₽_-;\-* #,##0\ _₽_-;_-* &quot;-&quot;??\ _₽_-;_-@_-"/>
  </numFmts>
  <fonts count="17" x14ac:knownFonts="1">
    <font>
      <sz val="11"/>
      <color theme="1"/>
      <name val="Calibri"/>
      <family val="2"/>
      <scheme val="minor"/>
    </font>
    <font>
      <b/>
      <sz val="14"/>
      <color rgb="FF2E3C4E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05296"/>
        <bgColor indexed="64"/>
      </patternFill>
    </fill>
    <fill>
      <patternFill patternType="solid">
        <fgColor rgb="FFEFD6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EBEBEB"/>
        <bgColor indexed="64"/>
      </patternFill>
    </fill>
    <fill>
      <patternFill patternType="solid">
        <fgColor rgb="FFCACED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3" fillId="2" borderId="0">
      <alignment horizontal="center"/>
    </xf>
    <xf numFmtId="0" fontId="1" fillId="3" borderId="2" applyBorder="0">
      <alignment horizontal="center" vertical="center" wrapText="1"/>
    </xf>
    <xf numFmtId="0" fontId="4" fillId="5" borderId="1">
      <alignment horizontal="center"/>
    </xf>
    <xf numFmtId="0" fontId="4" fillId="4" borderId="0">
      <alignment horizontal="center"/>
    </xf>
    <xf numFmtId="0" fontId="4" fillId="4" borderId="0"/>
    <xf numFmtId="0" fontId="2" fillId="5" borderId="1">
      <alignment horizontal="left"/>
    </xf>
    <xf numFmtId="0" fontId="4" fillId="5" borderId="1"/>
    <xf numFmtId="0" fontId="9" fillId="2" borderId="0" applyFont="0">
      <alignment horizontal="left"/>
    </xf>
    <xf numFmtId="0" fontId="8" fillId="9" borderId="3">
      <alignment horizontal="right"/>
    </xf>
    <xf numFmtId="0" fontId="8" fillId="10" borderId="0">
      <alignment horizontal="center"/>
    </xf>
    <xf numFmtId="164" fontId="4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2" fillId="0" borderId="0" xfId="0" applyFont="1" applyFill="1"/>
    <xf numFmtId="165" fontId="12" fillId="0" borderId="0" xfId="0" applyNumberFormat="1" applyFont="1" applyFill="1"/>
    <xf numFmtId="165" fontId="12" fillId="0" borderId="0" xfId="14" applyNumberFormat="1" applyFont="1" applyFill="1" applyAlignment="1">
      <alignment horizontal="center"/>
    </xf>
    <xf numFmtId="0" fontId="16" fillId="0" borderId="0" xfId="0" applyFont="1" applyFill="1"/>
    <xf numFmtId="0" fontId="12" fillId="0" borderId="0" xfId="0" applyFont="1" applyFill="1" applyAlignment="1">
      <alignment horizontal="center" vertical="center"/>
    </xf>
    <xf numFmtId="0" fontId="13" fillId="0" borderId="0" xfId="0" applyNumberFormat="1" applyFont="1" applyFill="1"/>
    <xf numFmtId="166" fontId="13" fillId="0" borderId="0" xfId="14" applyNumberFormat="1" applyFont="1" applyFill="1"/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165" fontId="12" fillId="0" borderId="4" xfId="14" applyNumberFormat="1" applyFont="1" applyFill="1" applyBorder="1" applyAlignment="1">
      <alignment horizontal="center"/>
    </xf>
    <xf numFmtId="3" fontId="13" fillId="0" borderId="4" xfId="0" applyNumberFormat="1" applyFont="1" applyFill="1" applyBorder="1"/>
    <xf numFmtId="0" fontId="14" fillId="0" borderId="4" xfId="4" applyFont="1" applyFill="1" applyBorder="1" applyAlignment="1">
      <alignment vertical="center"/>
    </xf>
    <xf numFmtId="165" fontId="14" fillId="0" borderId="4" xfId="4" applyNumberFormat="1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horizontal="center" vertical="center"/>
    </xf>
    <xf numFmtId="3" fontId="14" fillId="0" borderId="4" xfId="4" applyNumberFormat="1" applyFont="1" applyFill="1" applyBorder="1" applyAlignment="1">
      <alignment vertical="center"/>
    </xf>
    <xf numFmtId="0" fontId="14" fillId="0" borderId="4" xfId="4" applyNumberFormat="1" applyFont="1" applyFill="1" applyBorder="1" applyAlignment="1">
      <alignment vertical="center"/>
    </xf>
    <xf numFmtId="165" fontId="14" fillId="0" borderId="4" xfId="4" applyNumberFormat="1" applyFont="1" applyFill="1" applyBorder="1" applyAlignment="1">
      <alignment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5" fillId="0" borderId="4" xfId="16" applyFont="1" applyFill="1" applyBorder="1" applyAlignment="1">
      <alignment horizontal="right"/>
    </xf>
    <xf numFmtId="0" fontId="13" fillId="0" borderId="4" xfId="0" applyFont="1" applyFill="1" applyBorder="1" applyAlignment="1">
      <alignment horizontal="left" vertical="center"/>
    </xf>
    <xf numFmtId="0" fontId="12" fillId="0" borderId="4" xfId="7" applyFont="1" applyFill="1" applyBorder="1">
      <alignment horizontal="center"/>
    </xf>
    <xf numFmtId="0" fontId="12" fillId="0" borderId="4" xfId="7" applyFont="1" applyFill="1" applyBorder="1" applyAlignment="1">
      <alignment horizontal="center" vertical="center"/>
    </xf>
    <xf numFmtId="0" fontId="13" fillId="0" borderId="4" xfId="7" applyNumberFormat="1" applyFont="1" applyFill="1" applyBorder="1">
      <alignment horizontal="center"/>
    </xf>
    <xf numFmtId="0" fontId="11" fillId="0" borderId="4" xfId="4" applyNumberFormat="1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3" fontId="11" fillId="0" borderId="4" xfId="4" applyNumberFormat="1" applyFont="1" applyFill="1" applyBorder="1" applyAlignment="1">
      <alignment vertical="center"/>
    </xf>
  </cellXfs>
  <cellStyles count="17">
    <cellStyle name="121" xfId="10"/>
    <cellStyle name="Белый инфа" xfId="7"/>
    <cellStyle name="Белый слева" xfId="8"/>
    <cellStyle name="Гиперссылка" xfId="16" builtinId="8"/>
    <cellStyle name="Заголовок столбцов" xfId="4"/>
    <cellStyle name="Итого" xfId="12"/>
    <cellStyle name="Итого цифра" xfId="13"/>
    <cellStyle name="Категория" xfId="5"/>
    <cellStyle name="Нейтральный" xfId="3" builtinId="28" hidden="1"/>
    <cellStyle name="Обычный" xfId="0" builtinId="0"/>
    <cellStyle name="Обычный 2" xfId="15"/>
    <cellStyle name="Плохой" xfId="2" builtinId="27" hidden="1"/>
    <cellStyle name="Подзаголовок синий" xfId="11"/>
    <cellStyle name="Синий информация центр" xfId="6"/>
    <cellStyle name="Синий слева" xfId="9"/>
    <cellStyle name="Финансовый" xfId="14" builtinId="3"/>
    <cellStyle name="Хороший" xfId="1" builtinId="26" hidden="1"/>
  </cellStyles>
  <dxfs count="0"/>
  <tableStyles count="1" defaultTableStyle="TableStyleMedium2" defaultPivotStyle="PivotStyleMedium9">
    <tableStyle name="Стиль сводной таблицы 1" table="0" count="0"/>
  </tableStyles>
  <colors>
    <mruColors>
      <color rgb="FF305296"/>
      <color rgb="FFCACED3"/>
      <color rgb="FFEBEBEB"/>
      <color rgb="FFC6E165"/>
      <color rgb="FF2E3C4E"/>
      <color rgb="FFEFD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79" workbookViewId="0">
      <selection activeCell="A102" sqref="A102"/>
    </sheetView>
  </sheetViews>
  <sheetFormatPr defaultRowHeight="15" x14ac:dyDescent="0.25"/>
  <cols>
    <col min="1" max="1" width="65.28515625" style="1" customWidth="1"/>
    <col min="2" max="2" width="10" style="5" customWidth="1"/>
    <col min="3" max="3" width="10" style="3" customWidth="1"/>
    <col min="4" max="4" width="10" style="5" customWidth="1"/>
    <col min="5" max="5" width="11.7109375" style="6" customWidth="1"/>
    <col min="6" max="6" width="13" style="1" customWidth="1"/>
    <col min="7" max="7" width="9.140625" style="1"/>
    <col min="8" max="16" width="11.85546875" style="1" customWidth="1"/>
    <col min="17" max="17" width="12.85546875" style="1" customWidth="1"/>
    <col min="18" max="16384" width="9.140625" style="1"/>
  </cols>
  <sheetData>
    <row r="1" spans="1:7" ht="18.75" x14ac:dyDescent="0.25">
      <c r="A1" s="8" t="s">
        <v>0</v>
      </c>
      <c r="B1" s="9" t="s">
        <v>1</v>
      </c>
      <c r="C1" s="9"/>
      <c r="D1" s="8" t="s">
        <v>2</v>
      </c>
      <c r="E1" s="10" t="s">
        <v>12</v>
      </c>
    </row>
    <row r="2" spans="1:7" ht="18.75" x14ac:dyDescent="0.25">
      <c r="A2" s="11" t="s">
        <v>51</v>
      </c>
      <c r="B2" s="11"/>
      <c r="C2" s="11"/>
      <c r="D2" s="11"/>
      <c r="E2" s="11"/>
    </row>
    <row r="3" spans="1:7" x14ac:dyDescent="0.25">
      <c r="A3" s="12" t="s">
        <v>16</v>
      </c>
      <c r="B3" s="13" t="s">
        <v>3</v>
      </c>
      <c r="C3" s="14">
        <v>1120</v>
      </c>
      <c r="D3" s="13">
        <f>32.8+5.2+9.45</f>
        <v>47.45</v>
      </c>
      <c r="E3" s="15">
        <f t="shared" ref="E3:E4" si="0">C3*D3</f>
        <v>53144</v>
      </c>
      <c r="G3" s="2"/>
    </row>
    <row r="4" spans="1:7" x14ac:dyDescent="0.25">
      <c r="A4" s="12" t="s">
        <v>17</v>
      </c>
      <c r="B4" s="13" t="s">
        <v>3</v>
      </c>
      <c r="C4" s="14">
        <v>210</v>
      </c>
      <c r="D4" s="13">
        <f>32.8+5.2+9.45</f>
        <v>47.45</v>
      </c>
      <c r="E4" s="15">
        <f t="shared" si="0"/>
        <v>9964.5</v>
      </c>
      <c r="G4" s="2"/>
    </row>
    <row r="5" spans="1:7" x14ac:dyDescent="0.25">
      <c r="A5" s="12" t="s">
        <v>18</v>
      </c>
      <c r="B5" s="13" t="s">
        <v>3</v>
      </c>
      <c r="C5" s="14">
        <v>70</v>
      </c>
      <c r="D5" s="13">
        <f>32.8+5.2+9.45</f>
        <v>47.45</v>
      </c>
      <c r="E5" s="15">
        <f>C5*D5</f>
        <v>3321.5</v>
      </c>
      <c r="G5" s="2"/>
    </row>
    <row r="6" spans="1:7" ht="18.75" x14ac:dyDescent="0.25">
      <c r="A6" s="11" t="s">
        <v>44</v>
      </c>
      <c r="B6" s="11"/>
      <c r="C6" s="11"/>
      <c r="D6" s="11"/>
      <c r="E6" s="11"/>
      <c r="G6" s="2"/>
    </row>
    <row r="7" spans="1:7" ht="15.75" x14ac:dyDescent="0.25">
      <c r="A7" s="16" t="s">
        <v>46</v>
      </c>
      <c r="B7" s="16"/>
      <c r="C7" s="17"/>
      <c r="D7" s="18"/>
      <c r="E7" s="19"/>
      <c r="G7" s="2"/>
    </row>
    <row r="8" spans="1:7" x14ac:dyDescent="0.25">
      <c r="A8" s="12" t="s">
        <v>13</v>
      </c>
      <c r="B8" s="13" t="s">
        <v>3</v>
      </c>
      <c r="C8" s="14">
        <v>98</v>
      </c>
      <c r="D8" s="13">
        <f>2.2*3.2</f>
        <v>7.0400000000000009</v>
      </c>
      <c r="E8" s="15">
        <f>C8*D8</f>
        <v>689.92000000000007</v>
      </c>
      <c r="G8" s="2"/>
    </row>
    <row r="9" spans="1:7" x14ac:dyDescent="0.25">
      <c r="A9" s="12" t="s">
        <v>14</v>
      </c>
      <c r="B9" s="13" t="s">
        <v>3</v>
      </c>
      <c r="C9" s="14">
        <v>489.99999999999994</v>
      </c>
      <c r="D9" s="13">
        <f>3.2*8.3</f>
        <v>26.560000000000002</v>
      </c>
      <c r="E9" s="15">
        <f t="shared" ref="E9:E13" si="1">C9*D9</f>
        <v>13014.4</v>
      </c>
      <c r="G9" s="2"/>
    </row>
    <row r="10" spans="1:7" x14ac:dyDescent="0.25">
      <c r="A10" s="12" t="s">
        <v>43</v>
      </c>
      <c r="B10" s="13" t="s">
        <v>3</v>
      </c>
      <c r="C10" s="14">
        <v>350</v>
      </c>
      <c r="D10" s="13">
        <f>2.2*3.2</f>
        <v>7.0400000000000009</v>
      </c>
      <c r="E10" s="15">
        <f t="shared" si="1"/>
        <v>2464.0000000000005</v>
      </c>
      <c r="G10" s="2"/>
    </row>
    <row r="11" spans="1:7" ht="15.75" x14ac:dyDescent="0.25">
      <c r="A11" s="16" t="s">
        <v>15</v>
      </c>
      <c r="B11" s="16"/>
      <c r="C11" s="17"/>
      <c r="D11" s="18"/>
      <c r="E11" s="19"/>
      <c r="G11" s="2"/>
    </row>
    <row r="12" spans="1:7" x14ac:dyDescent="0.25">
      <c r="A12" s="12" t="s">
        <v>45</v>
      </c>
      <c r="B12" s="13" t="s">
        <v>3</v>
      </c>
      <c r="C12" s="14">
        <v>1680</v>
      </c>
      <c r="D12" s="13">
        <f>D9-D8</f>
        <v>19.520000000000003</v>
      </c>
      <c r="E12" s="15">
        <f t="shared" si="1"/>
        <v>32793.600000000006</v>
      </c>
      <c r="G12" s="2"/>
    </row>
    <row r="13" spans="1:7" x14ac:dyDescent="0.25">
      <c r="A13" s="12" t="s">
        <v>5</v>
      </c>
      <c r="B13" s="13" t="s">
        <v>20</v>
      </c>
      <c r="C13" s="14">
        <v>196</v>
      </c>
      <c r="D13" s="13">
        <v>18.5</v>
      </c>
      <c r="E13" s="15">
        <f t="shared" si="1"/>
        <v>3626</v>
      </c>
      <c r="G13" s="2"/>
    </row>
    <row r="14" spans="1:7" ht="15" customHeight="1" x14ac:dyDescent="0.25">
      <c r="A14" s="20" t="s">
        <v>52</v>
      </c>
      <c r="B14" s="20"/>
      <c r="C14" s="21"/>
      <c r="D14" s="20"/>
      <c r="E14" s="19"/>
      <c r="G14" s="2"/>
    </row>
    <row r="15" spans="1:7" x14ac:dyDescent="0.25">
      <c r="A15" s="12" t="s">
        <v>29</v>
      </c>
      <c r="B15" s="13" t="s">
        <v>3</v>
      </c>
      <c r="C15" s="14">
        <v>42</v>
      </c>
      <c r="D15" s="13">
        <f>2.2*3.2</f>
        <v>7.0400000000000009</v>
      </c>
      <c r="E15" s="15">
        <f t="shared" ref="E15:E17" si="2">C15*D15</f>
        <v>295.68000000000006</v>
      </c>
      <c r="G15" s="2"/>
    </row>
    <row r="16" spans="1:7" x14ac:dyDescent="0.25">
      <c r="A16" s="12" t="s">
        <v>30</v>
      </c>
      <c r="B16" s="13" t="s">
        <v>3</v>
      </c>
      <c r="C16" s="14">
        <v>1400</v>
      </c>
      <c r="D16" s="13">
        <f>2.2*3.2</f>
        <v>7.0400000000000009</v>
      </c>
      <c r="E16" s="15">
        <f t="shared" si="2"/>
        <v>9856.0000000000018</v>
      </c>
      <c r="G16" s="2"/>
    </row>
    <row r="17" spans="1:7" x14ac:dyDescent="0.25">
      <c r="A17" s="12" t="s">
        <v>31</v>
      </c>
      <c r="B17" s="13" t="s">
        <v>3</v>
      </c>
      <c r="C17" s="14">
        <v>168</v>
      </c>
      <c r="D17" s="13">
        <f>2.2*3.2</f>
        <v>7.0400000000000009</v>
      </c>
      <c r="E17" s="15">
        <f t="shared" si="2"/>
        <v>1182.7200000000003</v>
      </c>
      <c r="G17" s="2"/>
    </row>
    <row r="18" spans="1:7" ht="15.75" x14ac:dyDescent="0.25">
      <c r="A18" s="16" t="s">
        <v>19</v>
      </c>
      <c r="B18" s="16"/>
      <c r="C18" s="17"/>
      <c r="D18" s="18"/>
      <c r="E18" s="19"/>
      <c r="G18" s="2"/>
    </row>
    <row r="19" spans="1:7" x14ac:dyDescent="0.25">
      <c r="A19" s="12" t="s">
        <v>18</v>
      </c>
      <c r="B19" s="13" t="s">
        <v>3</v>
      </c>
      <c r="C19" s="14">
        <v>70</v>
      </c>
      <c r="D19" s="22">
        <f>8.3*3.15-2.5</f>
        <v>23.645000000000003</v>
      </c>
      <c r="E19" s="15">
        <f>C19*D19</f>
        <v>1655.1500000000003</v>
      </c>
      <c r="G19" s="2"/>
    </row>
    <row r="20" spans="1:7" x14ac:dyDescent="0.25">
      <c r="A20" s="12" t="s">
        <v>47</v>
      </c>
      <c r="B20" s="13" t="s">
        <v>3</v>
      </c>
      <c r="C20" s="14">
        <v>196</v>
      </c>
      <c r="D20" s="22">
        <f>8.3*3.15-2.5</f>
        <v>23.645000000000003</v>
      </c>
      <c r="E20" s="15">
        <f t="shared" ref="E20:E26" si="3">C20*D20</f>
        <v>4634.420000000001</v>
      </c>
      <c r="G20" s="2"/>
    </row>
    <row r="21" spans="1:7" x14ac:dyDescent="0.25">
      <c r="A21" s="12" t="s">
        <v>22</v>
      </c>
      <c r="B21" s="13" t="s">
        <v>3</v>
      </c>
      <c r="C21" s="14">
        <v>98</v>
      </c>
      <c r="D21" s="22">
        <f>8.3*3.15-2.5</f>
        <v>23.645000000000003</v>
      </c>
      <c r="E21" s="15">
        <f t="shared" si="3"/>
        <v>2317.2100000000005</v>
      </c>
      <c r="G21" s="2"/>
    </row>
    <row r="22" spans="1:7" ht="15.75" x14ac:dyDescent="0.25">
      <c r="A22" s="16" t="s">
        <v>23</v>
      </c>
      <c r="B22" s="16"/>
      <c r="C22" s="17"/>
      <c r="D22" s="18"/>
      <c r="E22" s="19"/>
      <c r="G22" s="2"/>
    </row>
    <row r="23" spans="1:7" x14ac:dyDescent="0.25">
      <c r="A23" s="12" t="s">
        <v>24</v>
      </c>
      <c r="B23" s="13" t="s">
        <v>3</v>
      </c>
      <c r="C23" s="14">
        <v>56</v>
      </c>
      <c r="D23" s="13">
        <v>62</v>
      </c>
      <c r="E23" s="15">
        <f t="shared" si="3"/>
        <v>3472</v>
      </c>
      <c r="G23" s="2"/>
    </row>
    <row r="24" spans="1:7" x14ac:dyDescent="0.25">
      <c r="A24" s="12" t="s">
        <v>6</v>
      </c>
      <c r="B24" s="13" t="s">
        <v>3</v>
      </c>
      <c r="C24" s="14">
        <v>560</v>
      </c>
      <c r="D24" s="13">
        <v>62</v>
      </c>
      <c r="E24" s="15">
        <f t="shared" si="3"/>
        <v>34720</v>
      </c>
      <c r="G24" s="2"/>
    </row>
    <row r="25" spans="1:7" ht="15.75" x14ac:dyDescent="0.25">
      <c r="A25" s="16" t="s">
        <v>7</v>
      </c>
      <c r="B25" s="16"/>
      <c r="C25" s="17"/>
      <c r="D25" s="18"/>
      <c r="E25" s="19"/>
      <c r="G25" s="2"/>
    </row>
    <row r="26" spans="1:7" x14ac:dyDescent="0.25">
      <c r="A26" s="12" t="s">
        <v>27</v>
      </c>
      <c r="B26" s="13" t="s">
        <v>3</v>
      </c>
      <c r="C26" s="14">
        <v>840</v>
      </c>
      <c r="D26" s="13">
        <f>3.2*8.3</f>
        <v>26.560000000000002</v>
      </c>
      <c r="E26" s="15">
        <f t="shared" si="3"/>
        <v>22310.400000000001</v>
      </c>
      <c r="G26" s="2"/>
    </row>
    <row r="27" spans="1:7" x14ac:dyDescent="0.25">
      <c r="A27" s="12" t="s">
        <v>28</v>
      </c>
      <c r="B27" s="13" t="s">
        <v>20</v>
      </c>
      <c r="C27" s="14">
        <v>1120</v>
      </c>
      <c r="D27" s="13">
        <v>10</v>
      </c>
      <c r="E27" s="15">
        <f t="shared" ref="E27:E28" si="4">C27*D27</f>
        <v>11200</v>
      </c>
      <c r="G27" s="2"/>
    </row>
    <row r="28" spans="1:7" x14ac:dyDescent="0.25">
      <c r="A28" s="12" t="s">
        <v>26</v>
      </c>
      <c r="B28" s="13" t="s">
        <v>20</v>
      </c>
      <c r="C28" s="14">
        <v>420</v>
      </c>
      <c r="D28" s="13">
        <v>18.5</v>
      </c>
      <c r="E28" s="15">
        <f t="shared" si="4"/>
        <v>7770</v>
      </c>
      <c r="G28" s="2"/>
    </row>
    <row r="29" spans="1:7" x14ac:dyDescent="0.25">
      <c r="A29" s="23"/>
      <c r="B29" s="24"/>
      <c r="C29" s="14"/>
      <c r="D29" s="13"/>
      <c r="E29" s="15"/>
      <c r="G29" s="2"/>
    </row>
    <row r="30" spans="1:7" ht="18.75" x14ac:dyDescent="0.25">
      <c r="A30" s="11" t="s">
        <v>48</v>
      </c>
      <c r="B30" s="11"/>
      <c r="C30" s="11"/>
      <c r="D30" s="11"/>
      <c r="E30" s="11"/>
      <c r="G30" s="2"/>
    </row>
    <row r="31" spans="1:7" ht="15.75" x14ac:dyDescent="0.25">
      <c r="A31" s="16" t="s">
        <v>49</v>
      </c>
      <c r="B31" s="16"/>
      <c r="C31" s="17"/>
      <c r="D31" s="18"/>
      <c r="E31" s="19"/>
      <c r="G31" s="2"/>
    </row>
    <row r="32" spans="1:7" x14ac:dyDescent="0.25">
      <c r="A32" s="12" t="s">
        <v>45</v>
      </c>
      <c r="B32" s="13" t="s">
        <v>3</v>
      </c>
      <c r="C32" s="14">
        <v>1680</v>
      </c>
      <c r="D32" s="13">
        <v>62</v>
      </c>
      <c r="E32" s="15">
        <f t="shared" ref="E32:E33" si="5">C32*D32</f>
        <v>104160</v>
      </c>
      <c r="G32" s="2"/>
    </row>
    <row r="33" spans="1:7" x14ac:dyDescent="0.25">
      <c r="A33" s="12" t="s">
        <v>5</v>
      </c>
      <c r="B33" s="13" t="s">
        <v>20</v>
      </c>
      <c r="C33" s="14">
        <v>196</v>
      </c>
      <c r="D33" s="13">
        <v>55</v>
      </c>
      <c r="E33" s="15">
        <f t="shared" si="5"/>
        <v>10780</v>
      </c>
      <c r="G33" s="2"/>
    </row>
    <row r="34" spans="1:7" ht="15.75" x14ac:dyDescent="0.25">
      <c r="A34" s="16" t="s">
        <v>50</v>
      </c>
      <c r="B34" s="16"/>
      <c r="C34" s="17"/>
      <c r="D34" s="18"/>
      <c r="E34" s="19"/>
      <c r="G34" s="2"/>
    </row>
    <row r="35" spans="1:7" x14ac:dyDescent="0.25">
      <c r="A35" s="12" t="s">
        <v>21</v>
      </c>
      <c r="B35" s="13" t="s">
        <v>3</v>
      </c>
      <c r="C35" s="14">
        <v>196</v>
      </c>
      <c r="D35" s="13">
        <v>154</v>
      </c>
      <c r="E35" s="15">
        <f t="shared" ref="E35:E36" si="6">C35*D35</f>
        <v>30184</v>
      </c>
      <c r="G35" s="2"/>
    </row>
    <row r="36" spans="1:7" x14ac:dyDescent="0.25">
      <c r="A36" s="12" t="s">
        <v>22</v>
      </c>
      <c r="B36" s="13" t="s">
        <v>3</v>
      </c>
      <c r="C36" s="14">
        <v>98</v>
      </c>
      <c r="D36" s="13">
        <v>154</v>
      </c>
      <c r="E36" s="15">
        <f t="shared" si="6"/>
        <v>15092</v>
      </c>
      <c r="G36" s="2"/>
    </row>
    <row r="37" spans="1:7" x14ac:dyDescent="0.25">
      <c r="A37" s="12" t="s">
        <v>24</v>
      </c>
      <c r="B37" s="13" t="s">
        <v>3</v>
      </c>
      <c r="C37" s="14">
        <v>56</v>
      </c>
      <c r="D37" s="13">
        <v>154</v>
      </c>
      <c r="E37" s="15">
        <f t="shared" ref="E37:E38" si="7">C37*D37</f>
        <v>8624</v>
      </c>
      <c r="G37" s="2"/>
    </row>
    <row r="38" spans="1:7" x14ac:dyDescent="0.25">
      <c r="A38" s="12" t="s">
        <v>6</v>
      </c>
      <c r="B38" s="13" t="s">
        <v>3</v>
      </c>
      <c r="C38" s="14">
        <v>560</v>
      </c>
      <c r="D38" s="13">
        <v>154</v>
      </c>
      <c r="E38" s="15">
        <f t="shared" si="7"/>
        <v>86240</v>
      </c>
      <c r="G38" s="2"/>
    </row>
    <row r="39" spans="1:7" ht="15.75" x14ac:dyDescent="0.25">
      <c r="A39" s="16" t="s">
        <v>7</v>
      </c>
      <c r="B39" s="16"/>
      <c r="C39" s="17"/>
      <c r="D39" s="18"/>
      <c r="E39" s="19"/>
      <c r="G39" s="2"/>
    </row>
    <row r="40" spans="1:7" x14ac:dyDescent="0.25">
      <c r="A40" s="12" t="s">
        <v>27</v>
      </c>
      <c r="B40" s="13" t="s">
        <v>3</v>
      </c>
      <c r="C40" s="14">
        <v>840</v>
      </c>
      <c r="D40" s="13">
        <v>62</v>
      </c>
      <c r="E40" s="15">
        <f t="shared" ref="E40:E41" si="8">C40*D40</f>
        <v>52080</v>
      </c>
      <c r="G40" s="2"/>
    </row>
    <row r="41" spans="1:7" x14ac:dyDescent="0.25">
      <c r="A41" s="12" t="s">
        <v>26</v>
      </c>
      <c r="B41" s="13" t="s">
        <v>20</v>
      </c>
      <c r="C41" s="14">
        <v>420</v>
      </c>
      <c r="D41" s="13">
        <v>55</v>
      </c>
      <c r="E41" s="15">
        <f t="shared" si="8"/>
        <v>23100</v>
      </c>
      <c r="G41" s="2"/>
    </row>
    <row r="42" spans="1:7" x14ac:dyDescent="0.25">
      <c r="A42" s="12"/>
      <c r="B42" s="13"/>
      <c r="C42" s="14"/>
      <c r="D42" s="13"/>
      <c r="E42" s="15"/>
      <c r="G42" s="2"/>
    </row>
    <row r="43" spans="1:7" ht="18.75" x14ac:dyDescent="0.25">
      <c r="A43" s="11" t="s">
        <v>53</v>
      </c>
      <c r="B43" s="11"/>
      <c r="C43" s="11"/>
      <c r="D43" s="11"/>
      <c r="E43" s="11"/>
      <c r="G43" s="2"/>
    </row>
    <row r="44" spans="1:7" ht="15.75" x14ac:dyDescent="0.25">
      <c r="A44" s="16" t="s">
        <v>46</v>
      </c>
      <c r="B44" s="16"/>
      <c r="C44" s="17"/>
      <c r="D44" s="18"/>
      <c r="E44" s="19"/>
      <c r="G44" s="2"/>
    </row>
    <row r="45" spans="1:7" x14ac:dyDescent="0.25">
      <c r="A45" s="12" t="s">
        <v>13</v>
      </c>
      <c r="B45" s="13" t="s">
        <v>3</v>
      </c>
      <c r="C45" s="14">
        <v>98</v>
      </c>
      <c r="D45" s="13">
        <v>12</v>
      </c>
      <c r="E45" s="15">
        <f>C45*D45</f>
        <v>1176</v>
      </c>
      <c r="G45" s="2"/>
    </row>
    <row r="46" spans="1:7" x14ac:dyDescent="0.25">
      <c r="A46" s="12" t="s">
        <v>14</v>
      </c>
      <c r="B46" s="13" t="s">
        <v>3</v>
      </c>
      <c r="C46" s="14">
        <v>489.99999999999994</v>
      </c>
      <c r="D46" s="13">
        <v>12</v>
      </c>
      <c r="E46" s="15">
        <f t="shared" ref="E46:E47" si="9">C46*D46</f>
        <v>5879.9999999999991</v>
      </c>
      <c r="G46" s="2"/>
    </row>
    <row r="47" spans="1:7" x14ac:dyDescent="0.25">
      <c r="A47" s="12" t="s">
        <v>43</v>
      </c>
      <c r="B47" s="13" t="s">
        <v>3</v>
      </c>
      <c r="C47" s="14">
        <v>350</v>
      </c>
      <c r="D47" s="13">
        <v>12</v>
      </c>
      <c r="E47" s="15">
        <f t="shared" si="9"/>
        <v>4200</v>
      </c>
      <c r="G47" s="2"/>
    </row>
    <row r="48" spans="1:7" ht="15" customHeight="1" x14ac:dyDescent="0.25">
      <c r="A48" s="20" t="s">
        <v>52</v>
      </c>
      <c r="B48" s="20"/>
      <c r="C48" s="21"/>
      <c r="D48" s="20"/>
      <c r="E48" s="19"/>
      <c r="G48" s="2"/>
    </row>
    <row r="49" spans="1:7" x14ac:dyDescent="0.25">
      <c r="A49" s="12" t="s">
        <v>29</v>
      </c>
      <c r="B49" s="13" t="s">
        <v>3</v>
      </c>
      <c r="C49" s="14">
        <v>42</v>
      </c>
      <c r="D49" s="13">
        <v>12</v>
      </c>
      <c r="E49" s="15">
        <f t="shared" ref="E49:E51" si="10">C49*D49</f>
        <v>504</v>
      </c>
      <c r="G49" s="2"/>
    </row>
    <row r="50" spans="1:7" x14ac:dyDescent="0.25">
      <c r="A50" s="12" t="s">
        <v>30</v>
      </c>
      <c r="B50" s="13" t="s">
        <v>3</v>
      </c>
      <c r="C50" s="14">
        <v>1400</v>
      </c>
      <c r="D50" s="13">
        <v>12</v>
      </c>
      <c r="E50" s="15">
        <f t="shared" si="10"/>
        <v>16800</v>
      </c>
      <c r="G50" s="2"/>
    </row>
    <row r="51" spans="1:7" x14ac:dyDescent="0.25">
      <c r="A51" s="12" t="s">
        <v>31</v>
      </c>
      <c r="B51" s="13" t="s">
        <v>3</v>
      </c>
      <c r="C51" s="14">
        <v>168</v>
      </c>
      <c r="D51" s="13">
        <v>12</v>
      </c>
      <c r="E51" s="15">
        <f t="shared" si="10"/>
        <v>2016</v>
      </c>
      <c r="G51" s="2"/>
    </row>
    <row r="52" spans="1:7" x14ac:dyDescent="0.25">
      <c r="A52" s="12" t="s">
        <v>5</v>
      </c>
      <c r="B52" s="13" t="s">
        <v>20</v>
      </c>
      <c r="C52" s="14">
        <v>196</v>
      </c>
      <c r="D52" s="13">
        <v>13</v>
      </c>
      <c r="E52" s="15">
        <f>C52*D52</f>
        <v>2548</v>
      </c>
      <c r="G52" s="2"/>
    </row>
    <row r="53" spans="1:7" ht="15.75" x14ac:dyDescent="0.25">
      <c r="A53" s="16" t="s">
        <v>50</v>
      </c>
      <c r="B53" s="16"/>
      <c r="C53" s="17"/>
      <c r="D53" s="18"/>
      <c r="E53" s="19"/>
      <c r="G53" s="2"/>
    </row>
    <row r="54" spans="1:7" x14ac:dyDescent="0.25">
      <c r="A54" s="12" t="s">
        <v>21</v>
      </c>
      <c r="B54" s="13" t="s">
        <v>3</v>
      </c>
      <c r="C54" s="14">
        <v>196</v>
      </c>
      <c r="D54" s="13">
        <v>38</v>
      </c>
      <c r="E54" s="15">
        <f t="shared" ref="E54:E55" si="11">C54*D54</f>
        <v>7448</v>
      </c>
      <c r="G54" s="2"/>
    </row>
    <row r="55" spans="1:7" x14ac:dyDescent="0.25">
      <c r="A55" s="12" t="s">
        <v>22</v>
      </c>
      <c r="B55" s="13" t="s">
        <v>3</v>
      </c>
      <c r="C55" s="14">
        <v>98</v>
      </c>
      <c r="D55" s="13">
        <v>38</v>
      </c>
      <c r="E55" s="15">
        <f t="shared" si="11"/>
        <v>3724</v>
      </c>
      <c r="G55" s="2"/>
    </row>
    <row r="56" spans="1:7" x14ac:dyDescent="0.25">
      <c r="A56" s="12" t="s">
        <v>24</v>
      </c>
      <c r="B56" s="13" t="s">
        <v>3</v>
      </c>
      <c r="C56" s="14">
        <v>56</v>
      </c>
      <c r="D56" s="13">
        <v>38</v>
      </c>
      <c r="E56" s="15">
        <f t="shared" ref="E56:E57" si="12">C56*D56</f>
        <v>2128</v>
      </c>
      <c r="G56" s="2"/>
    </row>
    <row r="57" spans="1:7" x14ac:dyDescent="0.25">
      <c r="A57" s="12" t="s">
        <v>25</v>
      </c>
      <c r="B57" s="13" t="s">
        <v>3</v>
      </c>
      <c r="C57" s="14">
        <v>168</v>
      </c>
      <c r="D57" s="13">
        <v>38</v>
      </c>
      <c r="E57" s="15">
        <f t="shared" si="12"/>
        <v>6384</v>
      </c>
      <c r="G57" s="2"/>
    </row>
    <row r="58" spans="1:7" ht="15.75" x14ac:dyDescent="0.25">
      <c r="A58" s="16" t="s">
        <v>7</v>
      </c>
      <c r="B58" s="16"/>
      <c r="C58" s="17"/>
      <c r="D58" s="18"/>
      <c r="E58" s="19"/>
      <c r="G58" s="2"/>
    </row>
    <row r="59" spans="1:7" x14ac:dyDescent="0.25">
      <c r="A59" s="12" t="s">
        <v>27</v>
      </c>
      <c r="B59" s="13" t="s">
        <v>3</v>
      </c>
      <c r="C59" s="14">
        <v>840</v>
      </c>
      <c r="D59" s="13">
        <v>12</v>
      </c>
      <c r="E59" s="15">
        <f t="shared" ref="E59:E60" si="13">C59*D59</f>
        <v>10080</v>
      </c>
      <c r="G59" s="2"/>
    </row>
    <row r="60" spans="1:7" x14ac:dyDescent="0.25">
      <c r="A60" s="12" t="s">
        <v>26</v>
      </c>
      <c r="B60" s="13" t="s">
        <v>20</v>
      </c>
      <c r="C60" s="14">
        <v>420</v>
      </c>
      <c r="D60" s="13">
        <v>13</v>
      </c>
      <c r="E60" s="15">
        <f t="shared" si="13"/>
        <v>5460</v>
      </c>
      <c r="G60" s="2"/>
    </row>
    <row r="61" spans="1:7" ht="18.75" x14ac:dyDescent="0.25">
      <c r="A61" s="11" t="s">
        <v>54</v>
      </c>
      <c r="B61" s="11"/>
      <c r="C61" s="11"/>
      <c r="D61" s="11"/>
      <c r="E61" s="11"/>
      <c r="G61" s="2"/>
    </row>
    <row r="62" spans="1:7" ht="15.75" x14ac:dyDescent="0.25">
      <c r="A62" s="16" t="s">
        <v>46</v>
      </c>
      <c r="B62" s="16"/>
      <c r="C62" s="17"/>
      <c r="D62" s="18"/>
      <c r="E62" s="19"/>
      <c r="G62" s="2"/>
    </row>
    <row r="63" spans="1:7" x14ac:dyDescent="0.25">
      <c r="A63" s="12" t="s">
        <v>13</v>
      </c>
      <c r="B63" s="13" t="s">
        <v>3</v>
      </c>
      <c r="C63" s="14">
        <v>98</v>
      </c>
      <c r="D63" s="13">
        <v>5.2</v>
      </c>
      <c r="E63" s="15">
        <f>C63*D63</f>
        <v>509.6</v>
      </c>
      <c r="G63" s="2"/>
    </row>
    <row r="64" spans="1:7" x14ac:dyDescent="0.25">
      <c r="A64" s="12" t="s">
        <v>14</v>
      </c>
      <c r="B64" s="13" t="s">
        <v>3</v>
      </c>
      <c r="C64" s="14">
        <v>489.99999999999994</v>
      </c>
      <c r="D64" s="13">
        <v>5.2</v>
      </c>
      <c r="E64" s="15">
        <f t="shared" ref="E64:E65" si="14">C64*D64</f>
        <v>2548</v>
      </c>
      <c r="G64" s="2"/>
    </row>
    <row r="65" spans="1:7" x14ac:dyDescent="0.25">
      <c r="A65" s="12" t="s">
        <v>43</v>
      </c>
      <c r="B65" s="13" t="s">
        <v>3</v>
      </c>
      <c r="C65" s="14">
        <v>350</v>
      </c>
      <c r="D65" s="13">
        <v>5.2</v>
      </c>
      <c r="E65" s="15">
        <f t="shared" si="14"/>
        <v>1820</v>
      </c>
      <c r="G65" s="2"/>
    </row>
    <row r="66" spans="1:7" ht="15" customHeight="1" x14ac:dyDescent="0.25">
      <c r="A66" s="20" t="s">
        <v>52</v>
      </c>
      <c r="B66" s="20"/>
      <c r="C66" s="21"/>
      <c r="D66" s="20"/>
      <c r="E66" s="19"/>
      <c r="G66" s="2"/>
    </row>
    <row r="67" spans="1:7" x14ac:dyDescent="0.25">
      <c r="A67" s="12" t="s">
        <v>29</v>
      </c>
      <c r="B67" s="13" t="s">
        <v>3</v>
      </c>
      <c r="C67" s="14">
        <v>42</v>
      </c>
      <c r="D67" s="13">
        <v>5.2</v>
      </c>
      <c r="E67" s="15">
        <f t="shared" ref="E67:E69" si="15">C67*D67</f>
        <v>218.4</v>
      </c>
      <c r="G67" s="2"/>
    </row>
    <row r="68" spans="1:7" x14ac:dyDescent="0.25">
      <c r="A68" s="12" t="s">
        <v>30</v>
      </c>
      <c r="B68" s="13" t="s">
        <v>3</v>
      </c>
      <c r="C68" s="14">
        <v>1400</v>
      </c>
      <c r="D68" s="13">
        <v>5.2</v>
      </c>
      <c r="E68" s="15">
        <f t="shared" si="15"/>
        <v>7280</v>
      </c>
      <c r="G68" s="2"/>
    </row>
    <row r="69" spans="1:7" x14ac:dyDescent="0.25">
      <c r="A69" s="12" t="s">
        <v>31</v>
      </c>
      <c r="B69" s="13" t="s">
        <v>3</v>
      </c>
      <c r="C69" s="14">
        <v>168</v>
      </c>
      <c r="D69" s="13">
        <v>5.2</v>
      </c>
      <c r="E69" s="15">
        <f t="shared" si="15"/>
        <v>873.6</v>
      </c>
      <c r="G69" s="2"/>
    </row>
    <row r="70" spans="1:7" x14ac:dyDescent="0.25">
      <c r="A70" s="12" t="s">
        <v>5</v>
      </c>
      <c r="B70" s="13" t="s">
        <v>20</v>
      </c>
      <c r="C70" s="14">
        <v>196</v>
      </c>
      <c r="D70" s="13">
        <v>12</v>
      </c>
      <c r="E70" s="15">
        <f>C70*D70</f>
        <v>2352</v>
      </c>
      <c r="G70" s="2"/>
    </row>
    <row r="71" spans="1:7" ht="15.75" x14ac:dyDescent="0.25">
      <c r="A71" s="20" t="s">
        <v>50</v>
      </c>
      <c r="B71" s="20"/>
      <c r="C71" s="21"/>
      <c r="D71" s="20"/>
      <c r="E71" s="19"/>
      <c r="G71" s="2"/>
    </row>
    <row r="72" spans="1:7" x14ac:dyDescent="0.25">
      <c r="A72" s="12" t="s">
        <v>32</v>
      </c>
      <c r="B72" s="13" t="s">
        <v>3</v>
      </c>
      <c r="C72" s="14">
        <v>1400</v>
      </c>
      <c r="D72" s="13">
        <v>34</v>
      </c>
      <c r="E72" s="15">
        <f>C72*D72</f>
        <v>47600</v>
      </c>
      <c r="G72" s="2"/>
    </row>
    <row r="73" spans="1:7" x14ac:dyDescent="0.25">
      <c r="A73" s="12" t="s">
        <v>33</v>
      </c>
      <c r="B73" s="13" t="s">
        <v>3</v>
      </c>
      <c r="C73" s="14">
        <v>168</v>
      </c>
      <c r="D73" s="13">
        <v>34</v>
      </c>
      <c r="E73" s="15">
        <f>C73*D73</f>
        <v>5712</v>
      </c>
      <c r="G73" s="2"/>
    </row>
    <row r="74" spans="1:7" x14ac:dyDescent="0.25">
      <c r="A74" s="12" t="s">
        <v>34</v>
      </c>
      <c r="B74" s="13" t="s">
        <v>20</v>
      </c>
      <c r="C74" s="14">
        <v>560</v>
      </c>
      <c r="D74" s="13">
        <v>10</v>
      </c>
      <c r="E74" s="15">
        <f>C74*D74</f>
        <v>5600</v>
      </c>
      <c r="G74" s="2"/>
    </row>
    <row r="75" spans="1:7" ht="15.75" x14ac:dyDescent="0.25">
      <c r="A75" s="16" t="s">
        <v>7</v>
      </c>
      <c r="B75" s="16"/>
      <c r="C75" s="17"/>
      <c r="D75" s="18"/>
      <c r="E75" s="19"/>
      <c r="G75" s="2"/>
    </row>
    <row r="76" spans="1:7" x14ac:dyDescent="0.25">
      <c r="A76" s="12" t="s">
        <v>27</v>
      </c>
      <c r="B76" s="13" t="s">
        <v>3</v>
      </c>
      <c r="C76" s="14">
        <v>840</v>
      </c>
      <c r="D76" s="13">
        <v>5.2</v>
      </c>
      <c r="E76" s="15">
        <f t="shared" ref="E76:E77" si="16">C76*D76</f>
        <v>4368</v>
      </c>
      <c r="G76" s="2"/>
    </row>
    <row r="77" spans="1:7" x14ac:dyDescent="0.25">
      <c r="A77" s="12" t="s">
        <v>26</v>
      </c>
      <c r="B77" s="13" t="s">
        <v>20</v>
      </c>
      <c r="C77" s="14">
        <v>420</v>
      </c>
      <c r="D77" s="13">
        <v>12</v>
      </c>
      <c r="E77" s="15">
        <f t="shared" si="16"/>
        <v>5040</v>
      </c>
      <c r="G77" s="2"/>
    </row>
    <row r="78" spans="1:7" x14ac:dyDescent="0.25">
      <c r="A78" s="12"/>
      <c r="B78" s="13"/>
      <c r="C78" s="14"/>
      <c r="D78" s="13"/>
      <c r="E78" s="15"/>
      <c r="G78" s="2"/>
    </row>
    <row r="79" spans="1:7" ht="18.75" x14ac:dyDescent="0.25">
      <c r="A79" s="11" t="s">
        <v>41</v>
      </c>
      <c r="B79" s="11"/>
      <c r="C79" s="11"/>
      <c r="D79" s="11"/>
      <c r="E79" s="11"/>
      <c r="G79" s="2"/>
    </row>
    <row r="80" spans="1:7" ht="15.75" x14ac:dyDescent="0.25">
      <c r="A80" s="20" t="s">
        <v>8</v>
      </c>
      <c r="B80" s="20"/>
      <c r="C80" s="21"/>
      <c r="D80" s="20"/>
      <c r="E80" s="19"/>
      <c r="G80" s="2"/>
    </row>
    <row r="81" spans="1:7" x14ac:dyDescent="0.25">
      <c r="A81" s="12" t="s">
        <v>9</v>
      </c>
      <c r="B81" s="13" t="s">
        <v>4</v>
      </c>
      <c r="C81" s="14">
        <v>2100</v>
      </c>
      <c r="D81" s="13">
        <v>7</v>
      </c>
      <c r="E81" s="15">
        <f t="shared" ref="E81" si="17">C81*D81</f>
        <v>14700</v>
      </c>
      <c r="G81" s="2"/>
    </row>
    <row r="82" spans="1:7" ht="15.75" x14ac:dyDescent="0.25">
      <c r="A82" s="20" t="s">
        <v>10</v>
      </c>
      <c r="B82" s="20"/>
      <c r="C82" s="21"/>
      <c r="D82" s="20"/>
      <c r="E82" s="19"/>
      <c r="G82" s="2"/>
    </row>
    <row r="83" spans="1:7" x14ac:dyDescent="0.25">
      <c r="A83" s="12" t="s">
        <v>35</v>
      </c>
      <c r="B83" s="13" t="s">
        <v>20</v>
      </c>
      <c r="C83" s="14">
        <v>280</v>
      </c>
      <c r="D83" s="13">
        <v>10</v>
      </c>
      <c r="E83" s="15">
        <f t="shared" ref="E83:E91" si="18">C83*D83</f>
        <v>2800</v>
      </c>
      <c r="G83" s="2"/>
    </row>
    <row r="84" spans="1:7" x14ac:dyDescent="0.25">
      <c r="A84" s="12" t="s">
        <v>55</v>
      </c>
      <c r="B84" s="13" t="s">
        <v>4</v>
      </c>
      <c r="C84" s="14">
        <v>840</v>
      </c>
      <c r="D84" s="13">
        <v>3</v>
      </c>
      <c r="E84" s="15">
        <f t="shared" si="18"/>
        <v>2520</v>
      </c>
      <c r="G84" s="2"/>
    </row>
    <row r="85" spans="1:7" x14ac:dyDescent="0.25">
      <c r="A85" s="12" t="s">
        <v>36</v>
      </c>
      <c r="B85" s="13" t="s">
        <v>4</v>
      </c>
      <c r="C85" s="14">
        <v>350</v>
      </c>
      <c r="D85" s="13">
        <v>12</v>
      </c>
      <c r="E85" s="15">
        <f t="shared" si="18"/>
        <v>4200</v>
      </c>
      <c r="G85" s="2"/>
    </row>
    <row r="86" spans="1:7" x14ac:dyDescent="0.25">
      <c r="A86" s="12" t="s">
        <v>37</v>
      </c>
      <c r="B86" s="13" t="s">
        <v>20</v>
      </c>
      <c r="C86" s="14">
        <v>105</v>
      </c>
      <c r="D86" s="13">
        <v>60</v>
      </c>
      <c r="E86" s="15">
        <f t="shared" si="18"/>
        <v>6300</v>
      </c>
      <c r="G86" s="2"/>
    </row>
    <row r="87" spans="1:7" x14ac:dyDescent="0.25">
      <c r="A87" s="12" t="s">
        <v>38</v>
      </c>
      <c r="B87" s="13" t="s">
        <v>4</v>
      </c>
      <c r="C87" s="14">
        <v>280</v>
      </c>
      <c r="D87" s="13">
        <v>15</v>
      </c>
      <c r="E87" s="15">
        <f t="shared" si="18"/>
        <v>4200</v>
      </c>
      <c r="G87" s="2"/>
    </row>
    <row r="88" spans="1:7" x14ac:dyDescent="0.25">
      <c r="A88" s="12" t="s">
        <v>11</v>
      </c>
      <c r="B88" s="13" t="s">
        <v>4</v>
      </c>
      <c r="C88" s="14">
        <v>489.99999999999994</v>
      </c>
      <c r="D88" s="13">
        <v>5</v>
      </c>
      <c r="E88" s="15">
        <f t="shared" si="18"/>
        <v>2449.9999999999995</v>
      </c>
      <c r="G88" s="2"/>
    </row>
    <row r="89" spans="1:7" x14ac:dyDescent="0.25">
      <c r="A89" s="12" t="s">
        <v>39</v>
      </c>
      <c r="B89" s="13" t="s">
        <v>4</v>
      </c>
      <c r="C89" s="14">
        <v>489.99999999999994</v>
      </c>
      <c r="D89" s="13">
        <v>1</v>
      </c>
      <c r="E89" s="15">
        <f t="shared" si="18"/>
        <v>489.99999999999994</v>
      </c>
      <c r="G89" s="2"/>
    </row>
    <row r="90" spans="1:7" x14ac:dyDescent="0.25">
      <c r="A90" s="12" t="s">
        <v>56</v>
      </c>
      <c r="B90" s="13" t="s">
        <v>4</v>
      </c>
      <c r="C90" s="14">
        <v>461.99999999999994</v>
      </c>
      <c r="D90" s="13">
        <v>40</v>
      </c>
      <c r="E90" s="15">
        <f t="shared" si="18"/>
        <v>18479.999999999996</v>
      </c>
      <c r="G90" s="2"/>
    </row>
    <row r="91" spans="1:7" x14ac:dyDescent="0.25">
      <c r="A91" s="12" t="s">
        <v>40</v>
      </c>
      <c r="B91" s="13" t="s">
        <v>4</v>
      </c>
      <c r="C91" s="14">
        <v>560</v>
      </c>
      <c r="D91" s="13">
        <v>4</v>
      </c>
      <c r="E91" s="15">
        <f t="shared" si="18"/>
        <v>2240</v>
      </c>
      <c r="G91" s="2"/>
    </row>
    <row r="92" spans="1:7" x14ac:dyDescent="0.25">
      <c r="A92" s="25"/>
      <c r="B92" s="26"/>
      <c r="C92" s="14"/>
      <c r="D92" s="26"/>
      <c r="E92" s="27"/>
    </row>
    <row r="93" spans="1:7" s="4" customFormat="1" ht="18.75" x14ac:dyDescent="0.3">
      <c r="A93" s="28"/>
      <c r="B93" s="28"/>
      <c r="C93" s="29" t="s">
        <v>42</v>
      </c>
      <c r="D93" s="28" t="s">
        <v>12</v>
      </c>
      <c r="E93" s="30">
        <f>SUM(E3:E92)</f>
        <v>759341.1</v>
      </c>
    </row>
    <row r="95" spans="1:7" x14ac:dyDescent="0.25">
      <c r="F95" s="7"/>
    </row>
  </sheetData>
  <mergeCells count="7">
    <mergeCell ref="A61:E61"/>
    <mergeCell ref="A79:E79"/>
    <mergeCell ref="B1:C1"/>
    <mergeCell ref="A6:E6"/>
    <mergeCell ref="A30:E30"/>
    <mergeCell ref="A43:E43"/>
    <mergeCell ref="A2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2016-02-10T20:12:40Z</dcterms:modified>
</cp:coreProperties>
</file>